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R:\Services\DC\BD\EVALUATION\groupe évaluation\2022\calculateur\"/>
    </mc:Choice>
  </mc:AlternateContent>
  <xr:revisionPtr revIDLastSave="0" documentId="13_ncr:1_{DFA0DBC9-A588-4573-A8ED-2E93354C8EDD}" xr6:coauthVersionLast="47" xr6:coauthVersionMax="47" xr10:uidLastSave="{00000000-0000-0000-0000-000000000000}"/>
  <bookViews>
    <workbookView xWindow="28680" yWindow="270" windowWidth="25440" windowHeight="15390" xr2:uid="{00000000-000D-0000-FFFF-FFFF00000000}"/>
  </bookViews>
  <sheets>
    <sheet name="Calcul" sheetId="1" r:id="rId1"/>
    <sheet name="Libellé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O13" i="1" l="1"/>
</calcChain>
</file>

<file path=xl/sharedStrings.xml><?xml version="1.0" encoding="utf-8"?>
<sst xmlns="http://schemas.openxmlformats.org/spreadsheetml/2006/main" count="80" uniqueCount="61">
  <si>
    <t>Indicateurs</t>
  </si>
  <si>
    <t>Population</t>
  </si>
  <si>
    <t>A203</t>
  </si>
  <si>
    <t>Nombre de personnel qualifié</t>
  </si>
  <si>
    <t>G104</t>
  </si>
  <si>
    <t>DEP_DOC</t>
  </si>
  <si>
    <t>G106</t>
  </si>
  <si>
    <t>Dépense documentaire</t>
  </si>
  <si>
    <t>F714</t>
  </si>
  <si>
    <t>G134</t>
  </si>
  <si>
    <t xml:space="preserve">G136 </t>
  </si>
  <si>
    <t>NHHO</t>
  </si>
  <si>
    <t>G137</t>
  </si>
  <si>
    <t>SURFACE</t>
  </si>
  <si>
    <t>G138</t>
  </si>
  <si>
    <t>PERSONNEL_QUAL</t>
  </si>
  <si>
    <t>G139</t>
  </si>
  <si>
    <t>Nombre d'heures d'ouverture hebdomadaire</t>
  </si>
  <si>
    <t>C101</t>
  </si>
  <si>
    <t>G140</t>
  </si>
  <si>
    <t>Surface</t>
  </si>
  <si>
    <t>C301</t>
  </si>
  <si>
    <t>G130</t>
  </si>
  <si>
    <t>Typologie</t>
  </si>
  <si>
    <t>J601</t>
  </si>
  <si>
    <t>Locaux propres</t>
  </si>
  <si>
    <t>G103</t>
  </si>
  <si>
    <t>G105</t>
  </si>
  <si>
    <t>G133</t>
  </si>
  <si>
    <t xml:space="preserve">G113 </t>
  </si>
  <si>
    <t>G116</t>
  </si>
  <si>
    <t>G119</t>
  </si>
  <si>
    <t>G122</t>
  </si>
  <si>
    <t>G125</t>
  </si>
  <si>
    <t>Dépenses globales détaillées d'acquisition documentaire – Total</t>
  </si>
  <si>
    <t>Nombre d'heures d'ouverture hebdomadaires tous publics</t>
  </si>
  <si>
    <t>Surface utile nette totale en m2</t>
  </si>
  <si>
    <t>Usage des locaux – Disposez-vous d'un local spécifique pour la bibliothèque ?</t>
  </si>
  <si>
    <t>Personnel – Professionnels de la filière culture – ETPT – Conservateurs</t>
  </si>
  <si>
    <t>Personnel – Professionnels de la filière culture – ETPT – Bibliothécaires ou attachés de conservation</t>
  </si>
  <si>
    <t>Personnel – Professionnels de la filière culture –ETPT– Assistants territoriaux de conservation</t>
  </si>
  <si>
    <t>G136</t>
  </si>
  <si>
    <t>Personnel – Professionnels de la filière culture – ETPT – Adjoints du patrimoine – dont qualifiés</t>
  </si>
  <si>
    <t>Personnel – Fonction publique autres filières – ETPT – Catégorie A – dont qualifiés</t>
  </si>
  <si>
    <t>Personnel – Fonction publique autres filières – ETPT – Catégorie B – dont qualifiés</t>
  </si>
  <si>
    <t>Personnel – Fonction publique autres filières – ETPT – Catégorie C – dont qualifiés</t>
  </si>
  <si>
    <t>Personnel – Non titulaires – ETPT – dont qualifiés</t>
  </si>
  <si>
    <t>Personnel – Bénévoles – dont qualifiés</t>
  </si>
  <si>
    <t>Personnel – Professionnels de la filière culture – Personnes – Conservateurs</t>
  </si>
  <si>
    <t>Personnel – Professionnels de la filière culture – Personnes – Bibliothécaires ou attachés de conservation</t>
  </si>
  <si>
    <t>Personnel – Professionnels de la filière culture – Personnes – Assistants territoriaux de conservation</t>
  </si>
  <si>
    <t>G113</t>
  </si>
  <si>
    <t>Personnel – Professionnels de la filière culture – Personnes – Adjoints du patrimoine – dont qualifiés</t>
  </si>
  <si>
    <t>Personnel – Fonction publique autres filières – Personnes – Catégorie A – dont qualifiés</t>
  </si>
  <si>
    <t>Personnel – Fonction publique autres filières – Personnes – Catégorie B – dont qualifiés</t>
  </si>
  <si>
    <t>Personnel – Fonction publique autres filières – Personnes – Catégorie C – dont qualifiés</t>
  </si>
  <si>
    <t>Personnel – Non titulaires – Personnes – dont qualifiés</t>
  </si>
  <si>
    <t>DROM-COM ?</t>
  </si>
  <si>
    <t>Tableau de bord</t>
  </si>
  <si>
    <t>Si une question est en oui/non, mettre 1 pour oui, 0 pour non</t>
  </si>
  <si>
    <t>Note pour chaque critère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</si>
</sst>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20"/>
      <color rgb="FFFFFFFF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0" borderId="6" xfId="0" applyFont="1" applyBorder="1"/>
    <xf numFmtId="0" fontId="2" fillId="3" borderId="6" xfId="0" applyFont="1" applyFill="1" applyBorder="1"/>
    <xf numFmtId="0" fontId="2" fillId="0" borderId="0" xfId="0" applyFont="1"/>
    <xf numFmtId="0" fontId="1" fillId="5" borderId="0" xfId="0" applyFont="1" applyFill="1"/>
    <xf numFmtId="0" fontId="1" fillId="5" borderId="4" xfId="0" applyFont="1" applyFill="1" applyBorder="1" applyAlignment="1">
      <alignment vertical="center" wrapText="1"/>
    </xf>
    <xf numFmtId="0" fontId="1" fillId="2" borderId="7" xfId="0" applyFont="1" applyFill="1" applyBorder="1"/>
    <xf numFmtId="0" fontId="1" fillId="5" borderId="7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8" xfId="0" applyFont="1" applyFill="1" applyBorder="1"/>
    <xf numFmtId="0" fontId="1" fillId="2" borderId="1" xfId="0" applyFont="1" applyFill="1" applyBorder="1"/>
    <xf numFmtId="0" fontId="0" fillId="0" borderId="6" xfId="0" applyBorder="1"/>
    <xf numFmtId="0" fontId="1" fillId="6" borderId="6" xfId="0" applyFont="1" applyFill="1" applyBorder="1"/>
    <xf numFmtId="0" fontId="1" fillId="8" borderId="6" xfId="0" applyFont="1" applyFill="1" applyBorder="1"/>
    <xf numFmtId="0" fontId="4" fillId="7" borderId="6" xfId="0" applyFont="1" applyFill="1" applyBorder="1"/>
    <xf numFmtId="0" fontId="1" fillId="0" borderId="0" xfId="0" applyFont="1" applyAlignment="1">
      <alignment horizontal="center"/>
    </xf>
    <xf numFmtId="0" fontId="2" fillId="9" borderId="0" xfId="0" applyFont="1" applyFill="1"/>
    <xf numFmtId="0" fontId="5" fillId="0" borderId="6" xfId="0" applyFont="1" applyBorder="1"/>
    <xf numFmtId="0" fontId="0" fillId="0" borderId="5" xfId="0" applyBorder="1"/>
    <xf numFmtId="0" fontId="1" fillId="0" borderId="5" xfId="0" applyFont="1" applyBorder="1"/>
    <xf numFmtId="0" fontId="0" fillId="0" borderId="4" xfId="0" applyBorder="1"/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1" fillId="0" borderId="8" xfId="0" applyFont="1" applyBorder="1"/>
    <xf numFmtId="0" fontId="4" fillId="7" borderId="3" xfId="0" applyFont="1" applyFill="1" applyBorder="1"/>
    <xf numFmtId="0" fontId="1" fillId="6" borderId="3" xfId="0" applyFont="1" applyFill="1" applyBorder="1"/>
    <xf numFmtId="0" fontId="1" fillId="8" borderId="3" xfId="0" applyFont="1" applyFill="1" applyBorder="1"/>
    <xf numFmtId="0" fontId="2" fillId="3" borderId="3" xfId="0" applyFont="1" applyFill="1" applyBorder="1"/>
    <xf numFmtId="0" fontId="1" fillId="0" borderId="10" xfId="0" applyFont="1" applyBorder="1"/>
    <xf numFmtId="0" fontId="1" fillId="0" borderId="15" xfId="0" applyFont="1" applyBorder="1"/>
    <xf numFmtId="0" fontId="0" fillId="0" borderId="15" xfId="0" applyBorder="1"/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" fillId="0" borderId="14" xfId="0" applyFont="1" applyBorder="1"/>
    <xf numFmtId="0" fontId="0" fillId="0" borderId="14" xfId="0" applyBorder="1"/>
    <xf numFmtId="0" fontId="9" fillId="0" borderId="14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10" borderId="14" xfId="0" applyFont="1" applyFill="1" applyBorder="1"/>
    <xf numFmtId="0" fontId="0" fillId="0" borderId="14" xfId="0" applyBorder="1"/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1"/>
  <sheetViews>
    <sheetView tabSelected="1" workbookViewId="0">
      <selection activeCell="J22" sqref="J22"/>
    </sheetView>
  </sheetViews>
  <sheetFormatPr baseColWidth="10" defaultRowHeight="14.5" x14ac:dyDescent="0.35"/>
  <cols>
    <col min="1" max="1" width="21.81640625" customWidth="1"/>
    <col min="2" max="3" width="7.7265625" customWidth="1"/>
    <col min="4" max="4" width="4.7265625" customWidth="1"/>
    <col min="5" max="5" width="13" customWidth="1"/>
    <col min="6" max="8" width="7.7265625" customWidth="1"/>
    <col min="9" max="11" width="4.7265625" customWidth="1"/>
    <col min="13" max="13" width="17.453125" bestFit="1" customWidth="1"/>
    <col min="14" max="14" width="7.7265625" customWidth="1"/>
    <col min="16" max="16" width="7.26953125" customWidth="1"/>
    <col min="17" max="17" width="7.54296875" customWidth="1"/>
  </cols>
  <sheetData>
    <row r="2" spans="1:2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3"/>
      <c r="L2" s="41" t="s">
        <v>58</v>
      </c>
      <c r="M2" s="42"/>
      <c r="N2" s="42"/>
      <c r="O2" s="42"/>
      <c r="P2" s="42"/>
      <c r="Q2" s="43"/>
    </row>
    <row r="3" spans="1:21" x14ac:dyDescent="0.35">
      <c r="A3" s="59"/>
      <c r="B3" s="60"/>
      <c r="C3" s="60"/>
      <c r="D3" s="60"/>
      <c r="E3" s="60"/>
      <c r="F3" s="60"/>
      <c r="G3" s="60"/>
      <c r="H3" s="60"/>
      <c r="I3" s="60"/>
      <c r="J3" s="61"/>
      <c r="K3" s="20"/>
      <c r="L3" s="33"/>
      <c r="M3" s="54" t="s">
        <v>60</v>
      </c>
      <c r="N3" s="55"/>
      <c r="O3" s="1"/>
      <c r="Q3" s="23"/>
      <c r="R3" s="1"/>
      <c r="S3" s="1"/>
      <c r="T3" s="1"/>
      <c r="U3" s="1"/>
    </row>
    <row r="4" spans="1:21" x14ac:dyDescent="0.35">
      <c r="A4" s="2"/>
      <c r="B4" s="3"/>
      <c r="C4" s="3"/>
      <c r="D4" s="3"/>
      <c r="E4" s="3"/>
      <c r="F4" s="3"/>
      <c r="G4" s="3"/>
      <c r="H4" s="3"/>
      <c r="I4" s="3"/>
      <c r="J4" s="4"/>
      <c r="K4" s="1"/>
      <c r="L4" s="34"/>
      <c r="M4" s="3"/>
      <c r="N4" s="4"/>
      <c r="O4" s="1"/>
      <c r="Q4" s="24"/>
      <c r="R4" s="1"/>
      <c r="S4" s="1"/>
    </row>
    <row r="5" spans="1:21" ht="15" customHeight="1" x14ac:dyDescent="0.35">
      <c r="A5" s="5" t="s">
        <v>1</v>
      </c>
      <c r="B5" s="22" t="s">
        <v>2</v>
      </c>
      <c r="C5" s="5">
        <v>11950</v>
      </c>
      <c r="D5" s="3"/>
      <c r="E5" s="56" t="s">
        <v>3</v>
      </c>
      <c r="F5" s="6" t="s">
        <v>4</v>
      </c>
      <c r="G5" s="5">
        <v>0</v>
      </c>
      <c r="H5" s="6" t="s">
        <v>26</v>
      </c>
      <c r="I5" s="5">
        <v>0</v>
      </c>
      <c r="J5" s="4"/>
      <c r="K5" s="1"/>
      <c r="L5" s="35"/>
      <c r="M5" s="29" t="s">
        <v>5</v>
      </c>
      <c r="N5" s="16">
        <f>IF(C7/C5&gt;=2,3,IF(C7/C5&gt;=1,2,IF(C7/C5&gt;=0.5,1,0)))</f>
        <v>3</v>
      </c>
      <c r="O5" s="1"/>
      <c r="Q5" s="24"/>
      <c r="R5" s="1"/>
      <c r="S5" s="1"/>
    </row>
    <row r="6" spans="1:21" x14ac:dyDescent="0.35">
      <c r="A6" s="2"/>
      <c r="B6" s="3"/>
      <c r="C6" s="1"/>
      <c r="D6" s="3"/>
      <c r="E6" s="57"/>
      <c r="F6" s="6" t="s">
        <v>6</v>
      </c>
      <c r="G6" s="5">
        <v>0</v>
      </c>
      <c r="H6" s="6" t="s">
        <v>27</v>
      </c>
      <c r="I6" s="5">
        <v>0</v>
      </c>
      <c r="J6" s="4"/>
      <c r="K6" s="1"/>
      <c r="L6" s="35"/>
      <c r="M6" s="30" t="s">
        <v>11</v>
      </c>
      <c r="N6" s="16">
        <f>IF(C9&gt;=12,3,IF(C9&gt;=8,2,IF(C9&gt;=4,1,0)))</f>
        <v>3</v>
      </c>
      <c r="O6" s="1"/>
      <c r="Q6" s="24"/>
      <c r="R6" s="1"/>
      <c r="S6" s="1"/>
    </row>
    <row r="7" spans="1:21" x14ac:dyDescent="0.35">
      <c r="A7" s="5" t="s">
        <v>7</v>
      </c>
      <c r="B7" s="19" t="s">
        <v>8</v>
      </c>
      <c r="C7" s="5">
        <v>64601</v>
      </c>
      <c r="D7" s="3"/>
      <c r="E7" s="57"/>
      <c r="F7" s="6" t="s">
        <v>9</v>
      </c>
      <c r="G7" s="5">
        <v>3.4</v>
      </c>
      <c r="H7" s="6" t="s">
        <v>28</v>
      </c>
      <c r="I7" s="5">
        <v>4</v>
      </c>
      <c r="J7" s="4"/>
      <c r="K7" s="1"/>
      <c r="L7" s="35"/>
      <c r="M7" s="31" t="s">
        <v>13</v>
      </c>
      <c r="N7" s="16">
        <f>IF(C15=0,0,IF(OR(AND(C13=0,C11&gt;=100,C5&lt;=25000,C11/C5&gt;=0.07),AND(C13=0,C11&gt;=100,C5&gt;25000,C11&gt;=(0.07*25000)+((C5-25000)*0.015)),AND(C13=1,C11&gt;=100,C5&lt;=25000,C11/C5&gt;=0.045),AND(,C13=1,C11&gt;=100,C5&gt;25000,C11&gt;=(0.05*25000)+((C5-25000)*0.015))),3,IF(OR(AND(C11&gt;=50,C5&lt;=25000,C11/C5&gt;=0.04),AND(C11&gt;=50,C5&gt;25000,C11&gt;=(0.04*25000+((C5-25000)*0.015)))),2,IF(AND(C11&gt;=25),1,"/!\"))))</f>
        <v>3</v>
      </c>
      <c r="P7" s="1"/>
      <c r="Q7" s="24"/>
      <c r="R7" s="1"/>
      <c r="S7" s="1"/>
    </row>
    <row r="8" spans="1:21" x14ac:dyDescent="0.35">
      <c r="A8" s="2"/>
      <c r="B8" s="3"/>
      <c r="C8" s="1"/>
      <c r="D8" s="3"/>
      <c r="E8" s="57"/>
      <c r="F8" s="6" t="s">
        <v>10</v>
      </c>
      <c r="G8" s="5">
        <v>0.7</v>
      </c>
      <c r="H8" s="6" t="s">
        <v>29</v>
      </c>
      <c r="I8" s="5">
        <v>1</v>
      </c>
      <c r="J8" s="4"/>
      <c r="K8" s="1"/>
      <c r="L8" s="35"/>
      <c r="M8" s="32" t="s">
        <v>15</v>
      </c>
      <c r="N8" s="16">
        <f>IF(OR(AND(C5&gt;=5000,SUM(G5:G7)&gt;=ROUNDDOWN((C5/5000),0)),AND(AND(C5&gt;=2000,C5&lt;5000),SUM(G5:G12)&gt;=(0.5*ROUNDDOWN((C5/2000),0))),AND(C5&lt;2000,SUM(G5:G12)&gt;=0.3)),3,IF(OR(AND(C5&gt;=5000,SUM(G5:G12)&gt;=ROUNDDOWN((C5/5000),0)),AND(AND(C5&gt;=2000,C5&lt;5000),SUM(G5:G12)&gt;=0.5),AND(C5&lt;2000,SUM(G5:G12)&gt;=0.3)),2,IF(SUM(I5:I12,G13)&gt;0,1,0)))</f>
        <v>3</v>
      </c>
      <c r="O8" s="1"/>
      <c r="P8" s="1"/>
      <c r="Q8" s="24"/>
      <c r="R8" s="1"/>
      <c r="S8" s="1"/>
    </row>
    <row r="9" spans="1:21" x14ac:dyDescent="0.35">
      <c r="A9" s="5" t="s">
        <v>17</v>
      </c>
      <c r="B9" s="17" t="s">
        <v>18</v>
      </c>
      <c r="C9" s="5">
        <v>28</v>
      </c>
      <c r="D9" s="3"/>
      <c r="E9" s="57"/>
      <c r="F9" s="6" t="s">
        <v>12</v>
      </c>
      <c r="G9" s="5">
        <v>0</v>
      </c>
      <c r="H9" s="6" t="s">
        <v>30</v>
      </c>
      <c r="I9" s="5">
        <v>0</v>
      </c>
      <c r="J9" s="4"/>
      <c r="K9" s="1"/>
      <c r="L9" s="35"/>
      <c r="O9" s="1"/>
      <c r="P9" s="1"/>
      <c r="Q9" s="24"/>
      <c r="R9" s="1"/>
      <c r="S9" s="1"/>
    </row>
    <row r="10" spans="1:21" x14ac:dyDescent="0.35">
      <c r="A10" s="9"/>
      <c r="B10" s="8"/>
      <c r="C10" s="1"/>
      <c r="D10" s="3"/>
      <c r="E10" s="57"/>
      <c r="F10" s="6" t="s">
        <v>14</v>
      </c>
      <c r="G10" s="5">
        <v>0</v>
      </c>
      <c r="H10" s="6" t="s">
        <v>31</v>
      </c>
      <c r="I10" s="5">
        <v>0</v>
      </c>
      <c r="J10" s="4"/>
      <c r="K10" s="1"/>
      <c r="L10" s="35"/>
      <c r="M10" s="25"/>
      <c r="O10" s="1"/>
      <c r="P10" s="1"/>
      <c r="Q10" s="24"/>
      <c r="R10" s="1"/>
      <c r="S10" s="1"/>
    </row>
    <row r="11" spans="1:21" x14ac:dyDescent="0.35">
      <c r="A11" s="5" t="s">
        <v>20</v>
      </c>
      <c r="B11" s="18" t="s">
        <v>21</v>
      </c>
      <c r="C11" s="5">
        <v>1600</v>
      </c>
      <c r="D11" s="3"/>
      <c r="E11" s="57"/>
      <c r="F11" s="6" t="s">
        <v>16</v>
      </c>
      <c r="G11" s="5">
        <v>0</v>
      </c>
      <c r="H11" s="6" t="s">
        <v>32</v>
      </c>
      <c r="I11" s="5">
        <v>0</v>
      </c>
      <c r="J11" s="4"/>
      <c r="K11" s="1"/>
      <c r="L11" s="35"/>
      <c r="M11" s="25"/>
      <c r="O11" s="1"/>
      <c r="P11" s="1"/>
      <c r="Q11" s="24"/>
      <c r="R11" s="1"/>
      <c r="S11" s="1"/>
    </row>
    <row r="12" spans="1:21" x14ac:dyDescent="0.35">
      <c r="A12" s="9"/>
      <c r="B12" s="8"/>
      <c r="C12" s="1"/>
      <c r="D12" s="3"/>
      <c r="E12" s="57"/>
      <c r="F12" s="6" t="s">
        <v>19</v>
      </c>
      <c r="G12" s="5">
        <v>4.5</v>
      </c>
      <c r="H12" s="6" t="s">
        <v>33</v>
      </c>
      <c r="I12" s="5">
        <v>5</v>
      </c>
      <c r="J12" s="4"/>
      <c r="K12" s="1"/>
      <c r="L12" s="35"/>
      <c r="O12" s="1"/>
      <c r="P12" s="1"/>
      <c r="Q12" s="24"/>
      <c r="R12" s="1"/>
      <c r="S12" s="1"/>
    </row>
    <row r="13" spans="1:21" ht="15" customHeight="1" x14ac:dyDescent="0.35">
      <c r="A13" s="48" t="s">
        <v>57</v>
      </c>
      <c r="B13" s="49"/>
      <c r="C13" s="5">
        <v>0</v>
      </c>
      <c r="D13" s="3"/>
      <c r="E13" s="58"/>
      <c r="F13" s="6" t="s">
        <v>22</v>
      </c>
      <c r="G13" s="5">
        <v>0</v>
      </c>
      <c r="H13" s="21"/>
      <c r="I13" s="8"/>
      <c r="J13" s="4"/>
      <c r="K13" s="1"/>
      <c r="L13" s="35"/>
      <c r="M13" s="50" t="s">
        <v>23</v>
      </c>
      <c r="N13" s="51"/>
      <c r="O13" s="46" t="str">
        <f>IF(COUNTIF(N5:N8,3)=4,"B1",IF(COUNTIF(N5:N8,"&gt;=2")=4,"B2",IF(COUNTIF(N5:N8,"&gt;=1")=4,"B3",IF(COUNTIF(N5:N8,0)&lt;=2,"B4","B5"))))</f>
        <v>B1</v>
      </c>
      <c r="Q13" s="24"/>
      <c r="R13" s="1"/>
      <c r="S13" s="1"/>
    </row>
    <row r="14" spans="1:21" ht="15" customHeight="1" x14ac:dyDescent="0.35">
      <c r="A14" s="9"/>
      <c r="B14" s="8"/>
      <c r="C14" s="1"/>
      <c r="D14" s="3"/>
      <c r="E14" s="3"/>
      <c r="F14" s="3"/>
      <c r="G14" s="3"/>
      <c r="H14" s="3"/>
      <c r="I14" s="3"/>
      <c r="J14" s="4"/>
      <c r="K14" s="1"/>
      <c r="L14" s="36"/>
      <c r="M14" s="52"/>
      <c r="N14" s="53"/>
      <c r="O14" s="47"/>
      <c r="Q14" s="24"/>
      <c r="R14" s="1"/>
      <c r="S14" s="1"/>
    </row>
    <row r="15" spans="1:21" x14ac:dyDescent="0.35">
      <c r="A15" s="15" t="s">
        <v>25</v>
      </c>
      <c r="B15" s="18" t="s">
        <v>24</v>
      </c>
      <c r="C15" s="5">
        <v>1</v>
      </c>
      <c r="D15" s="3"/>
      <c r="E15" s="3"/>
      <c r="F15" s="3"/>
      <c r="G15" s="3"/>
      <c r="H15" s="3"/>
      <c r="I15" s="3"/>
      <c r="J15" s="4"/>
      <c r="K15" s="1"/>
      <c r="L15" s="36"/>
      <c r="M15" s="13"/>
      <c r="N15" s="13"/>
      <c r="O15" s="1"/>
      <c r="P15" s="1"/>
      <c r="Q15" s="24"/>
      <c r="R15" s="1"/>
      <c r="S15" s="1"/>
    </row>
    <row r="16" spans="1:21" ht="15" customHeight="1" x14ac:dyDescent="0.35">
      <c r="A16" s="12"/>
      <c r="B16" s="11"/>
      <c r="C16" s="11"/>
      <c r="D16" s="10"/>
      <c r="E16" s="10"/>
      <c r="F16" s="10"/>
      <c r="G16" s="10"/>
      <c r="H16" s="10"/>
      <c r="I16" s="10"/>
      <c r="J16" s="14"/>
      <c r="K16" s="1"/>
      <c r="L16" s="37"/>
      <c r="M16" s="26"/>
      <c r="N16" s="26"/>
      <c r="O16" s="27"/>
      <c r="P16" s="27"/>
      <c r="Q16" s="28"/>
      <c r="R16" s="1"/>
      <c r="S16" s="1"/>
    </row>
    <row r="17" spans="1:21" ht="23.25" customHeight="1" x14ac:dyDescent="0.5">
      <c r="A17" s="44" t="s">
        <v>59</v>
      </c>
      <c r="B17" s="45"/>
      <c r="C17" s="45"/>
      <c r="D17" s="45"/>
      <c r="E17" s="45"/>
      <c r="F17" s="39"/>
      <c r="G17" s="39"/>
      <c r="H17" s="40"/>
      <c r="I17" s="38"/>
      <c r="J17" s="38"/>
      <c r="K17" s="1"/>
      <c r="L17" s="13"/>
      <c r="M17" s="13"/>
      <c r="N17" s="13"/>
      <c r="Q17" s="1"/>
      <c r="R17" s="1"/>
      <c r="S17" s="1"/>
    </row>
    <row r="18" spans="1:21" x14ac:dyDescent="0.35">
      <c r="A18" s="13"/>
      <c r="B18" s="13"/>
      <c r="C18" s="13"/>
      <c r="D18" s="1"/>
      <c r="E18" s="1"/>
      <c r="F18" s="1"/>
      <c r="G18" s="1"/>
      <c r="H18" s="1"/>
      <c r="I18" s="1"/>
      <c r="J18" s="1"/>
      <c r="K18" s="1"/>
      <c r="L18" s="13"/>
      <c r="M18" s="13"/>
      <c r="Q18" s="1"/>
      <c r="R18" s="1"/>
      <c r="S18" s="1"/>
    </row>
    <row r="19" spans="1:21" x14ac:dyDescent="0.35">
      <c r="A19" s="13"/>
      <c r="B19" s="13"/>
      <c r="C19" s="13"/>
      <c r="D19" s="1"/>
      <c r="E19" s="1"/>
      <c r="F19" s="1"/>
      <c r="G19" s="1"/>
      <c r="H19" s="1"/>
      <c r="I19" s="1"/>
      <c r="J19" s="1"/>
      <c r="K19" s="1"/>
      <c r="L19" s="13"/>
      <c r="M19" s="13"/>
      <c r="N19" s="13"/>
      <c r="O19" s="1"/>
      <c r="Q19" s="1"/>
      <c r="R19" s="1"/>
      <c r="S19" s="1"/>
    </row>
    <row r="20" spans="1:21" x14ac:dyDescent="0.35">
      <c r="A20" s="13"/>
      <c r="B20" s="13"/>
      <c r="C20" s="13"/>
      <c r="D20" s="1"/>
      <c r="E20" s="1"/>
      <c r="F20" s="1"/>
      <c r="G20" s="1"/>
      <c r="H20" s="1"/>
      <c r="I20" s="1"/>
      <c r="J20" s="1"/>
      <c r="K20" s="1"/>
      <c r="L20" s="13"/>
      <c r="M20" s="13"/>
      <c r="N20" s="13"/>
      <c r="O20" s="1"/>
      <c r="Q20" s="1"/>
      <c r="R20" s="1"/>
      <c r="S20" s="1"/>
    </row>
    <row r="21" spans="1:21" x14ac:dyDescent="0.35">
      <c r="M21" s="7"/>
      <c r="N21" s="1"/>
      <c r="S21" s="1"/>
      <c r="T21" s="1"/>
      <c r="U21" s="1"/>
    </row>
  </sheetData>
  <mergeCells count="9">
    <mergeCell ref="L2:Q2"/>
    <mergeCell ref="A2:J2"/>
    <mergeCell ref="A17:E17"/>
    <mergeCell ref="O13:O14"/>
    <mergeCell ref="A13:B13"/>
    <mergeCell ref="M13:N14"/>
    <mergeCell ref="M3:N3"/>
    <mergeCell ref="E5:E13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5"/>
  <sheetViews>
    <sheetView workbookViewId="0">
      <selection activeCell="B18" sqref="B18"/>
    </sheetView>
  </sheetViews>
  <sheetFormatPr baseColWidth="10" defaultRowHeight="14.5" x14ac:dyDescent="0.35"/>
  <sheetData>
    <row r="2" spans="1:2" x14ac:dyDescent="0.35">
      <c r="A2" t="s">
        <v>8</v>
      </c>
      <c r="B2" t="s">
        <v>34</v>
      </c>
    </row>
    <row r="4" spans="1:2" x14ac:dyDescent="0.35">
      <c r="A4" t="s">
        <v>18</v>
      </c>
      <c r="B4" t="s">
        <v>35</v>
      </c>
    </row>
    <row r="6" spans="1:2" x14ac:dyDescent="0.35">
      <c r="A6" t="s">
        <v>21</v>
      </c>
      <c r="B6" t="s">
        <v>36</v>
      </c>
    </row>
    <row r="7" spans="1:2" x14ac:dyDescent="0.35">
      <c r="A7" t="s">
        <v>24</v>
      </c>
      <c r="B7" t="s">
        <v>37</v>
      </c>
    </row>
    <row r="9" spans="1:2" x14ac:dyDescent="0.35">
      <c r="A9" t="s">
        <v>4</v>
      </c>
      <c r="B9" t="s">
        <v>38</v>
      </c>
    </row>
    <row r="10" spans="1:2" x14ac:dyDescent="0.35">
      <c r="A10" t="s">
        <v>6</v>
      </c>
      <c r="B10" t="s">
        <v>39</v>
      </c>
    </row>
    <row r="11" spans="1:2" x14ac:dyDescent="0.35">
      <c r="A11" t="s">
        <v>9</v>
      </c>
      <c r="B11" t="s">
        <v>40</v>
      </c>
    </row>
    <row r="12" spans="1:2" x14ac:dyDescent="0.35">
      <c r="A12" t="s">
        <v>41</v>
      </c>
      <c r="B12" t="s">
        <v>42</v>
      </c>
    </row>
    <row r="13" spans="1:2" x14ac:dyDescent="0.35">
      <c r="A13" t="s">
        <v>12</v>
      </c>
      <c r="B13" t="s">
        <v>43</v>
      </c>
    </row>
    <row r="14" spans="1:2" x14ac:dyDescent="0.35">
      <c r="A14" t="s">
        <v>14</v>
      </c>
      <c r="B14" t="s">
        <v>44</v>
      </c>
    </row>
    <row r="15" spans="1:2" x14ac:dyDescent="0.35">
      <c r="A15" t="s">
        <v>16</v>
      </c>
      <c r="B15" t="s">
        <v>45</v>
      </c>
    </row>
    <row r="16" spans="1:2" x14ac:dyDescent="0.35">
      <c r="A16" t="s">
        <v>19</v>
      </c>
      <c r="B16" t="s">
        <v>46</v>
      </c>
    </row>
    <row r="17" spans="1:2" x14ac:dyDescent="0.35">
      <c r="A17" t="s">
        <v>22</v>
      </c>
      <c r="B17" t="s">
        <v>47</v>
      </c>
    </row>
    <row r="18" spans="1:2" x14ac:dyDescent="0.35">
      <c r="A18" t="s">
        <v>26</v>
      </c>
      <c r="B18" t="s">
        <v>48</v>
      </c>
    </row>
    <row r="19" spans="1:2" x14ac:dyDescent="0.35">
      <c r="A19" t="s">
        <v>27</v>
      </c>
      <c r="B19" t="s">
        <v>49</v>
      </c>
    </row>
    <row r="20" spans="1:2" x14ac:dyDescent="0.35">
      <c r="A20" t="s">
        <v>28</v>
      </c>
      <c r="B20" t="s">
        <v>50</v>
      </c>
    </row>
    <row r="21" spans="1:2" x14ac:dyDescent="0.35">
      <c r="A21" t="s">
        <v>51</v>
      </c>
      <c r="B21" t="s">
        <v>52</v>
      </c>
    </row>
    <row r="22" spans="1:2" x14ac:dyDescent="0.35">
      <c r="A22" t="s">
        <v>30</v>
      </c>
      <c r="B22" t="s">
        <v>53</v>
      </c>
    </row>
    <row r="23" spans="1:2" x14ac:dyDescent="0.35">
      <c r="A23" t="s">
        <v>31</v>
      </c>
      <c r="B23" t="s">
        <v>54</v>
      </c>
    </row>
    <row r="24" spans="1:2" x14ac:dyDescent="0.35">
      <c r="A24" t="s">
        <v>32</v>
      </c>
      <c r="B24" t="s">
        <v>55</v>
      </c>
    </row>
    <row r="25" spans="1:2" x14ac:dyDescent="0.35">
      <c r="A25" t="s">
        <v>33</v>
      </c>
      <c r="B25" t="s">
        <v>56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a6fa88d-447b-48c0-9ef1-3a378305df28}" enabled="1" method="Standard" siteId="{bc7dbd60-926a-4917-bef9-092ab40b7c6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Libellés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CAPELLE Elisa</dc:creator>
  <cp:lastModifiedBy>MIJOULE Blaise</cp:lastModifiedBy>
  <dcterms:created xsi:type="dcterms:W3CDTF">2021-12-13T14:44:43Z</dcterms:created>
  <dcterms:modified xsi:type="dcterms:W3CDTF">2022-12-27T09:03:44Z</dcterms:modified>
</cp:coreProperties>
</file>